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C978515B-D055-46D4-B4C6-EEC27DE9D68B}" xr6:coauthVersionLast="47" xr6:coauthVersionMax="47" xr10:uidLastSave="{00000000-0000-0000-0000-000000000000}"/>
  <bookViews>
    <workbookView xWindow="-120" yWindow="-120" windowWidth="29040" windowHeight="15840" xr2:uid="{00000000-000D-0000-FFFF-FFFF00000000}"/>
  </bookViews>
  <sheets>
    <sheet name="Appendix C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2" i="1" l="1" a="1"/>
  <c r="Q32" i="1" s="1"/>
  <c r="S30" i="1"/>
  <c r="S29" i="1"/>
  <c r="S28" i="1"/>
  <c r="S27" i="1"/>
  <c r="S26" i="1"/>
  <c r="S25" i="1"/>
  <c r="S24" i="1"/>
  <c r="S22" i="1"/>
  <c r="S21" i="1"/>
  <c r="S20" i="1"/>
  <c r="S19" i="1"/>
  <c r="S18" i="1"/>
  <c r="S17" i="1"/>
  <c r="S16" i="1"/>
  <c r="S15" i="1"/>
  <c r="S14" i="1"/>
  <c r="S13" i="1"/>
  <c r="S12" i="1"/>
  <c r="S11" i="1"/>
  <c r="S10" i="1"/>
  <c r="S9" i="1"/>
  <c r="S8" i="1"/>
  <c r="S7" i="1"/>
  <c r="S6" i="1"/>
  <c r="S5" i="1"/>
  <c r="R32" i="1"/>
  <c r="S4" i="1"/>
  <c r="S32"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<sst xmlns="http://schemas.openxmlformats.org/spreadsheetml/2006/main" count="161" uniqueCount="73">
  <si>
    <t>Example: 2 Lamp 4ft HW T5 TLED 40K w/ Ballast</t>
  </si>
  <si>
    <t xml:space="preserve">Total Cost Before Lighting Inncentives </t>
  </si>
  <si>
    <t xml:space="preserve">Total Labor Cost </t>
  </si>
  <si>
    <t xml:space="preserve">Total Material/ Equipment Cost </t>
  </si>
  <si>
    <t>Subtotal</t>
  </si>
  <si>
    <t xml:space="preserve">Labor Cost </t>
  </si>
  <si>
    <t xml:space="preserve">Unit Cost </t>
  </si>
  <si>
    <t xml:space="preserve">QTY </t>
  </si>
  <si>
    <t xml:space="preserve">Product Name </t>
  </si>
  <si>
    <t>F1</t>
  </si>
  <si>
    <t>T8</t>
  </si>
  <si>
    <t>F032/35K</t>
  </si>
  <si>
    <t>2' x 4'</t>
  </si>
  <si>
    <t>Grid Recessed</t>
  </si>
  <si>
    <t>F1A</t>
  </si>
  <si>
    <t>F3</t>
  </si>
  <si>
    <t>F3A</t>
  </si>
  <si>
    <t>F4</t>
  </si>
  <si>
    <t>T5</t>
  </si>
  <si>
    <t>F4A</t>
  </si>
  <si>
    <t>F5</t>
  </si>
  <si>
    <t>42WTT</t>
  </si>
  <si>
    <t>6"</t>
  </si>
  <si>
    <t>Downlight</t>
  </si>
  <si>
    <t>F5A</t>
  </si>
  <si>
    <t>F6</t>
  </si>
  <si>
    <t>1' x 4'</t>
  </si>
  <si>
    <t>Wall Mount</t>
  </si>
  <si>
    <t>F7</t>
  </si>
  <si>
    <t>Surface</t>
  </si>
  <si>
    <t>F7A</t>
  </si>
  <si>
    <t>F8</t>
  </si>
  <si>
    <t>F9</t>
  </si>
  <si>
    <t>F10</t>
  </si>
  <si>
    <t>F11</t>
  </si>
  <si>
    <t>55 watt biax</t>
  </si>
  <si>
    <t>33"</t>
  </si>
  <si>
    <t>Hanging Ceiling</t>
  </si>
  <si>
    <t>F11A</t>
  </si>
  <si>
    <t>F12</t>
  </si>
  <si>
    <t>100WA21</t>
  </si>
  <si>
    <t>F13</t>
  </si>
  <si>
    <t>1' x 12'</t>
  </si>
  <si>
    <t>A</t>
  </si>
  <si>
    <t>CFL 57W</t>
  </si>
  <si>
    <t>Dimmable</t>
  </si>
  <si>
    <t>A‐EM</t>
  </si>
  <si>
    <t>CFL 42W</t>
  </si>
  <si>
    <t>Emergency</t>
  </si>
  <si>
    <t>B</t>
  </si>
  <si>
    <t>T5 Dimmable</t>
  </si>
  <si>
    <t>B‐EM</t>
  </si>
  <si>
    <t>G</t>
  </si>
  <si>
    <t>H</t>
  </si>
  <si>
    <t>F032/??</t>
  </si>
  <si>
    <t>2x4</t>
  </si>
  <si>
    <t>Fixture</t>
  </si>
  <si>
    <t>Type</t>
  </si>
  <si>
    <t>Specification</t>
  </si>
  <si>
    <t>QTY Lamps</t>
  </si>
  <si>
    <t>QTY Fixtures</t>
  </si>
  <si>
    <t>Voltage</t>
  </si>
  <si>
    <t>Mounting</t>
  </si>
  <si>
    <t>Annex</t>
  </si>
  <si>
    <t xml:space="preserve">Totals </t>
  </si>
  <si>
    <t xml:space="preserve">Total </t>
  </si>
  <si>
    <t>1st Floor</t>
  </si>
  <si>
    <t>2nd Floor</t>
  </si>
  <si>
    <t>3rd Floor</t>
  </si>
  <si>
    <t>Council Chambers, Council Conference Room, Council AV Rooms, Staircases, Community Room and President's Office</t>
  </si>
  <si>
    <t>-</t>
  </si>
  <si>
    <t>Detailed Cost Estimate Sheet</t>
  </si>
  <si>
    <t>Please complete the open cells on the right side of the spreadsheet, specifying proposed bulb type, quanity, unit cost and total labor cost. The Village Hall estimated fixture and bulb counts are estimates only. Contractors must field very types and quantities. Final contract cost will be based on actual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</si>
</sst>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0"/>
      <color rgb="FF000000"/>
      <name val="Times New Roman"/>
      <charset val="204"/>
    </font>
    <font>
      <sz val="11"/>
      <color theme="1"/>
      <name val="Calibri"/>
      <family val="2"/>
      <scheme val="minor"/>
    </font>
    <font>
      <sz val="12"/>
      <color theme="1"/>
      <name val="Times New Roman"/>
      <family val="1"/>
    </font>
    <font>
      <sz val="12"/>
      <color rgb="FFFF0000"/>
      <name val="Times New Roman"/>
      <family val="1"/>
    </font>
    <font>
      <b/>
      <sz val="16"/>
      <name val="Times New Roman"/>
      <family val="1"/>
    </font>
    <font>
      <b/>
      <sz val="12"/>
      <name val="Times New Roman"/>
      <family val="1"/>
    </font>
    <font>
      <sz val="12"/>
      <color rgb="FF000000"/>
      <name val="Times New Roman"/>
      <family val="1"/>
    </font>
    <font>
      <sz val="12"/>
      <name val="Times New Roman"/>
      <family val="1"/>
    </font>
    <font>
      <b/>
      <sz val="12"/>
      <color theme="1"/>
      <name val="Times New Roman"/>
      <family val="1"/>
    </font>
    <font>
      <sz val="16"/>
      <name val="Times New Roman"/>
      <family val="1"/>
    </font>
    <font>
      <b/>
      <sz val="14"/>
      <color rgb="FF000000"/>
      <name val="Times New Roman"/>
      <family val="1"/>
    </font>
  </fonts>
  <fills count="6">
    <fill>
      <patternFill patternType="none"/>
    </fill>
    <fill>
      <patternFill patternType="gray125"/>
    </fill>
    <fill>
      <patternFill patternType="solid">
        <fgColor theme="6" tint="0.39997558519241921"/>
        <bgColor indexed="65"/>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0" fontId="1" fillId="2" borderId="0" applyNumberFormat="0" applyBorder="0" applyAlignment="0" applyProtection="0"/>
    <xf numFmtId="0" fontId="1" fillId="0" borderId="0"/>
  </cellStyleXfs>
  <cellXfs count="100">
    <xf numFmtId="0" fontId="0" fillId="0" borderId="0" xfId="0" applyAlignment="1">
      <alignment horizontal="left" vertical="top"/>
    </xf>
    <xf numFmtId="0" fontId="0" fillId="0" borderId="0" xfId="0"/>
    <xf numFmtId="44" fontId="0" fillId="0" borderId="0" xfId="0" applyNumberFormat="1"/>
    <xf numFmtId="44" fontId="2" fillId="0" borderId="3" xfId="0" applyNumberFormat="1" applyFont="1" applyBorder="1"/>
    <xf numFmtId="0" fontId="2" fillId="0" borderId="3" xfId="0" applyFont="1" applyBorder="1"/>
    <xf numFmtId="0" fontId="6" fillId="0" borderId="0" xfId="0" applyFont="1" applyAlignment="1">
      <alignment horizontal="left" vertical="top"/>
    </xf>
    <xf numFmtId="0" fontId="6" fillId="0" borderId="0" xfId="0" applyFont="1"/>
    <xf numFmtId="0" fontId="6" fillId="0" borderId="0" xfId="0" applyFont="1" applyAlignment="1">
      <alignment horizontal="left" wrapText="1"/>
    </xf>
    <xf numFmtId="0" fontId="0" fillId="0" borderId="3" xfId="0" applyBorder="1" applyAlignment="1">
      <alignment horizontal="left" vertical="top"/>
    </xf>
    <xf numFmtId="44" fontId="6" fillId="0" borderId="0" xfId="0" applyNumberFormat="1" applyFont="1"/>
    <xf numFmtId="0" fontId="7" fillId="0" borderId="0" xfId="0" applyFont="1" applyAlignment="1">
      <alignment horizontal="left" wrapText="1"/>
    </xf>
    <xf numFmtId="0" fontId="7" fillId="3" borderId="4" xfId="0" applyFont="1" applyFill="1" applyBorder="1" applyAlignment="1">
      <alignment horizontal="left" vertical="top" wrapText="1"/>
    </xf>
    <xf numFmtId="0" fontId="7" fillId="3" borderId="4" xfId="0" applyFont="1" applyFill="1" applyBorder="1" applyAlignment="1">
      <alignment horizontal="right" vertical="top" wrapText="1" indent="1"/>
    </xf>
    <xf numFmtId="1" fontId="6" fillId="3" borderId="4" xfId="0" applyNumberFormat="1" applyFont="1" applyFill="1" applyBorder="1" applyAlignment="1">
      <alignment horizontal="center" vertical="top" shrinkToFit="1"/>
    </xf>
    <xf numFmtId="0" fontId="7" fillId="3" borderId="4" xfId="0" applyFont="1" applyFill="1" applyBorder="1" applyAlignment="1">
      <alignment horizontal="center" vertical="top" wrapText="1"/>
    </xf>
    <xf numFmtId="1" fontId="6" fillId="3" borderId="4" xfId="0" applyNumberFormat="1" applyFont="1" applyFill="1" applyBorder="1" applyAlignment="1">
      <alignment horizontal="right" vertical="top" indent="2" shrinkToFit="1"/>
    </xf>
    <xf numFmtId="1" fontId="6" fillId="3" borderId="5" xfId="0" applyNumberFormat="1" applyFont="1" applyFill="1" applyBorder="1" applyAlignment="1">
      <alignment horizontal="right" vertical="top" shrinkToFit="1"/>
    </xf>
    <xf numFmtId="1" fontId="6" fillId="3" borderId="4" xfId="0" applyNumberFormat="1" applyFont="1" applyFill="1" applyBorder="1" applyAlignment="1">
      <alignment horizontal="right" vertical="top" shrinkToFit="1"/>
    </xf>
    <xf numFmtId="0" fontId="7" fillId="3" borderId="1" xfId="0" applyFont="1" applyFill="1" applyBorder="1" applyAlignment="1">
      <alignment horizontal="left" vertical="top" wrapText="1"/>
    </xf>
    <xf numFmtId="0" fontId="7" fillId="3" borderId="1" xfId="0" applyFont="1" applyFill="1" applyBorder="1" applyAlignment="1">
      <alignment horizontal="right" vertical="top" wrapText="1" indent="1"/>
    </xf>
    <xf numFmtId="1" fontId="6" fillId="3" borderId="1" xfId="0" applyNumberFormat="1" applyFont="1" applyFill="1" applyBorder="1" applyAlignment="1">
      <alignment horizontal="center" vertical="top" shrinkToFit="1"/>
    </xf>
    <xf numFmtId="0" fontId="7" fillId="3" borderId="1" xfId="0" applyFont="1" applyFill="1" applyBorder="1" applyAlignment="1">
      <alignment horizontal="center" vertical="top" wrapText="1"/>
    </xf>
    <xf numFmtId="1" fontId="6" fillId="3" borderId="1" xfId="0" applyNumberFormat="1" applyFont="1" applyFill="1" applyBorder="1" applyAlignment="1">
      <alignment horizontal="right" vertical="top" indent="2" shrinkToFit="1"/>
    </xf>
    <xf numFmtId="1" fontId="6" fillId="3" borderId="2" xfId="0" applyNumberFormat="1" applyFont="1" applyFill="1" applyBorder="1" applyAlignment="1">
      <alignment horizontal="right" vertical="top" shrinkToFit="1"/>
    </xf>
    <xf numFmtId="1" fontId="6" fillId="3" borderId="1" xfId="0" applyNumberFormat="1" applyFont="1" applyFill="1" applyBorder="1" applyAlignment="1">
      <alignment horizontal="right" vertical="top" shrinkToFit="1"/>
    </xf>
    <xf numFmtId="0" fontId="6" fillId="3" borderId="1" xfId="0" applyFont="1" applyFill="1" applyBorder="1" applyAlignment="1">
      <alignment horizontal="left" wrapText="1"/>
    </xf>
    <xf numFmtId="0" fontId="7" fillId="3" borderId="11" xfId="0" applyFont="1" applyFill="1" applyBorder="1" applyAlignment="1">
      <alignment horizontal="left" vertical="top" wrapText="1"/>
    </xf>
    <xf numFmtId="1" fontId="6" fillId="3" borderId="12" xfId="0" applyNumberFormat="1" applyFont="1" applyFill="1" applyBorder="1" applyAlignment="1">
      <alignment horizontal="right" vertical="top" shrinkToFit="1"/>
    </xf>
    <xf numFmtId="0" fontId="7" fillId="3" borderId="13" xfId="0" applyFont="1" applyFill="1" applyBorder="1" applyAlignment="1">
      <alignment horizontal="left" vertical="top" wrapText="1"/>
    </xf>
    <xf numFmtId="1" fontId="6" fillId="3" borderId="14" xfId="0" applyNumberFormat="1" applyFont="1" applyFill="1" applyBorder="1" applyAlignment="1">
      <alignment horizontal="right" vertical="top" shrinkToFit="1"/>
    </xf>
    <xf numFmtId="0" fontId="7" fillId="3" borderId="15" xfId="0" applyFont="1" applyFill="1" applyBorder="1" applyAlignment="1">
      <alignment horizontal="left" vertical="top" wrapText="1"/>
    </xf>
    <xf numFmtId="0" fontId="7" fillId="3" borderId="16" xfId="0" applyFont="1" applyFill="1" applyBorder="1" applyAlignment="1">
      <alignment horizontal="left" vertical="top" wrapText="1"/>
    </xf>
    <xf numFmtId="0" fontId="7" fillId="3" borderId="16" xfId="0" applyFont="1" applyFill="1" applyBorder="1" applyAlignment="1">
      <alignment horizontal="right" vertical="top" wrapText="1" indent="1"/>
    </xf>
    <xf numFmtId="1" fontId="6" fillId="3" borderId="16" xfId="0" applyNumberFormat="1" applyFont="1" applyFill="1" applyBorder="1" applyAlignment="1">
      <alignment horizontal="center" vertical="top" shrinkToFit="1"/>
    </xf>
    <xf numFmtId="0" fontId="7" fillId="3" borderId="16" xfId="0" applyFont="1" applyFill="1" applyBorder="1" applyAlignment="1">
      <alignment horizontal="center" vertical="top" wrapText="1"/>
    </xf>
    <xf numFmtId="1" fontId="6" fillId="3" borderId="16" xfId="0" applyNumberFormat="1" applyFont="1" applyFill="1" applyBorder="1" applyAlignment="1">
      <alignment horizontal="right" vertical="top" indent="2" shrinkToFit="1"/>
    </xf>
    <xf numFmtId="1" fontId="6" fillId="3" borderId="17" xfId="0" applyNumberFormat="1" applyFont="1" applyFill="1" applyBorder="1" applyAlignment="1">
      <alignment horizontal="right" vertical="top" shrinkToFit="1"/>
    </xf>
    <xf numFmtId="1" fontId="6" fillId="3" borderId="16" xfId="0" applyNumberFormat="1" applyFont="1" applyFill="1" applyBorder="1" applyAlignment="1">
      <alignment horizontal="right" vertical="top" shrinkToFit="1"/>
    </xf>
    <xf numFmtId="1" fontId="6" fillId="3" borderId="18" xfId="0" applyNumberFormat="1" applyFont="1" applyFill="1" applyBorder="1" applyAlignment="1">
      <alignment horizontal="right" vertical="top" shrinkToFit="1"/>
    </xf>
    <xf numFmtId="0" fontId="6" fillId="3" borderId="16" xfId="0" applyFont="1" applyFill="1" applyBorder="1" applyAlignment="1">
      <alignment horizontal="left" wrapText="1"/>
    </xf>
    <xf numFmtId="44" fontId="2" fillId="0" borderId="19" xfId="0" applyNumberFormat="1" applyFont="1" applyBorder="1"/>
    <xf numFmtId="0" fontId="2" fillId="0" borderId="0" xfId="0" applyFont="1"/>
    <xf numFmtId="44" fontId="2" fillId="0" borderId="0" xfId="0" applyNumberFormat="1" applyFont="1"/>
    <xf numFmtId="0" fontId="8" fillId="3" borderId="6" xfId="1" applyFont="1" applyFill="1" applyBorder="1"/>
    <xf numFmtId="0" fontId="8" fillId="3" borderId="7" xfId="1" applyFont="1" applyFill="1" applyBorder="1"/>
    <xf numFmtId="44" fontId="8" fillId="3" borderId="7" xfId="1" applyNumberFormat="1" applyFont="1" applyFill="1" applyBorder="1"/>
    <xf numFmtId="44" fontId="8" fillId="3" borderId="8" xfId="1" applyNumberFormat="1" applyFont="1" applyFill="1" applyBorder="1"/>
    <xf numFmtId="0" fontId="0" fillId="0" borderId="9" xfId="0" applyBorder="1" applyAlignment="1">
      <alignment horizontal="left" vertical="top"/>
    </xf>
    <xf numFmtId="0" fontId="2" fillId="0" borderId="9" xfId="0" applyFont="1" applyBorder="1"/>
    <xf numFmtId="0" fontId="2" fillId="0" borderId="20" xfId="0" applyFont="1" applyBorder="1"/>
    <xf numFmtId="0" fontId="2" fillId="0" borderId="21" xfId="0" applyFont="1" applyBorder="1"/>
    <xf numFmtId="44" fontId="2" fillId="0" borderId="21" xfId="0" applyNumberFormat="1" applyFont="1" applyBorder="1"/>
    <xf numFmtId="44" fontId="2" fillId="0" borderId="22" xfId="0" applyNumberFormat="1" applyFont="1" applyBorder="1"/>
    <xf numFmtId="0" fontId="5" fillId="3" borderId="24" xfId="0" applyFont="1" applyFill="1" applyBorder="1" applyAlignment="1">
      <alignment horizontal="center" vertical="top" wrapText="1"/>
    </xf>
    <xf numFmtId="0" fontId="5" fillId="3" borderId="25" xfId="0" applyFont="1" applyFill="1" applyBorder="1" applyAlignment="1">
      <alignment horizontal="center" vertical="top" wrapText="1"/>
    </xf>
    <xf numFmtId="0" fontId="5" fillId="3" borderId="26" xfId="0" applyFont="1" applyFill="1" applyBorder="1" applyAlignment="1">
      <alignment horizontal="center" vertical="top" wrapText="1"/>
    </xf>
    <xf numFmtId="0" fontId="7" fillId="3" borderId="3" xfId="0" applyFont="1" applyFill="1" applyBorder="1" applyAlignment="1">
      <alignment horizontal="left" vertical="top" wrapText="1"/>
    </xf>
    <xf numFmtId="0" fontId="7" fillId="3" borderId="3" xfId="0" applyFont="1" applyFill="1" applyBorder="1" applyAlignment="1">
      <alignment horizontal="right" vertical="top" wrapText="1" indent="1"/>
    </xf>
    <xf numFmtId="1" fontId="6" fillId="3" borderId="3" xfId="0" applyNumberFormat="1" applyFont="1" applyFill="1" applyBorder="1" applyAlignment="1">
      <alignment horizontal="center" vertical="top" shrinkToFit="1"/>
    </xf>
    <xf numFmtId="0" fontId="7" fillId="3" borderId="3" xfId="0" applyFont="1" applyFill="1" applyBorder="1" applyAlignment="1">
      <alignment horizontal="center" vertical="top" wrapText="1"/>
    </xf>
    <xf numFmtId="1" fontId="6" fillId="3" borderId="3" xfId="0" applyNumberFormat="1" applyFont="1" applyFill="1" applyBorder="1" applyAlignment="1">
      <alignment horizontal="right" vertical="top" indent="2" shrinkToFit="1"/>
    </xf>
    <xf numFmtId="1" fontId="6" fillId="3" borderId="3" xfId="0" applyNumberFormat="1" applyFont="1" applyFill="1" applyBorder="1" applyAlignment="1">
      <alignment horizontal="right" vertical="top" shrinkToFit="1"/>
    </xf>
    <xf numFmtId="0" fontId="7" fillId="3" borderId="9" xfId="0" applyFont="1" applyFill="1" applyBorder="1" applyAlignment="1">
      <alignment horizontal="left" vertical="top" wrapText="1"/>
    </xf>
    <xf numFmtId="1" fontId="6" fillId="3" borderId="10" xfId="0" applyNumberFormat="1" applyFont="1" applyFill="1" applyBorder="1" applyAlignment="1">
      <alignment horizontal="right" vertical="top" shrinkToFit="1"/>
    </xf>
    <xf numFmtId="0" fontId="5" fillId="3" borderId="27" xfId="0" applyFont="1" applyFill="1" applyBorder="1" applyAlignment="1">
      <alignment horizontal="center" vertical="top" wrapText="1"/>
    </xf>
    <xf numFmtId="0" fontId="7" fillId="3" borderId="28" xfId="0" applyFont="1" applyFill="1" applyBorder="1" applyAlignment="1">
      <alignment horizontal="left" vertical="top" wrapText="1"/>
    </xf>
    <xf numFmtId="0" fontId="7" fillId="3" borderId="29" xfId="0" applyFont="1" applyFill="1" applyBorder="1" applyAlignment="1">
      <alignment horizontal="left" vertical="top" wrapText="1"/>
    </xf>
    <xf numFmtId="1" fontId="6" fillId="3" borderId="29" xfId="0" applyNumberFormat="1" applyFont="1" applyFill="1" applyBorder="1" applyAlignment="1">
      <alignment horizontal="center" vertical="top" shrinkToFit="1"/>
    </xf>
    <xf numFmtId="0" fontId="6" fillId="3" borderId="29" xfId="0" applyFont="1" applyFill="1" applyBorder="1" applyAlignment="1">
      <alignment horizontal="left" wrapText="1"/>
    </xf>
    <xf numFmtId="1" fontId="6" fillId="3" borderId="30" xfId="0" applyNumberFormat="1" applyFont="1" applyFill="1" applyBorder="1" applyAlignment="1">
      <alignment horizontal="right" vertical="top" shrinkToFit="1"/>
    </xf>
    <xf numFmtId="1" fontId="6" fillId="3" borderId="29" xfId="0" applyNumberFormat="1" applyFont="1" applyFill="1" applyBorder="1" applyAlignment="1">
      <alignment horizontal="right" vertical="top" shrinkToFit="1"/>
    </xf>
    <xf numFmtId="1" fontId="6" fillId="3" borderId="31" xfId="0" applyNumberFormat="1" applyFont="1" applyFill="1" applyBorder="1" applyAlignment="1">
      <alignment horizontal="right" vertical="top" shrinkToFit="1"/>
    </xf>
    <xf numFmtId="0" fontId="2" fillId="3" borderId="6" xfId="2" applyFont="1" applyFill="1" applyBorder="1"/>
    <xf numFmtId="0" fontId="2" fillId="3" borderId="7" xfId="2" applyFont="1" applyFill="1" applyBorder="1"/>
    <xf numFmtId="0" fontId="2" fillId="3" borderId="8" xfId="2" applyFont="1" applyFill="1" applyBorder="1"/>
    <xf numFmtId="44" fontId="2" fillId="0" borderId="20" xfId="0" applyNumberFormat="1" applyFont="1" applyBorder="1"/>
    <xf numFmtId="44" fontId="0" fillId="0" borderId="10" xfId="0" applyNumberFormat="1" applyBorder="1" applyAlignment="1">
      <alignment horizontal="left" vertical="top"/>
    </xf>
    <xf numFmtId="44" fontId="0" fillId="0" borderId="3" xfId="0" applyNumberFormat="1" applyBorder="1" applyAlignment="1">
      <alignment horizontal="left" vertical="top"/>
    </xf>
    <xf numFmtId="0" fontId="2" fillId="4" borderId="23" xfId="0" applyFont="1" applyFill="1" applyBorder="1"/>
    <xf numFmtId="0" fontId="2" fillId="4" borderId="32" xfId="0" applyFont="1" applyFill="1" applyBorder="1"/>
    <xf numFmtId="44" fontId="2" fillId="4" borderId="32" xfId="0" applyNumberFormat="1" applyFont="1" applyFill="1" applyBorder="1"/>
    <xf numFmtId="44" fontId="2" fillId="4" borderId="33" xfId="0" applyNumberFormat="1" applyFont="1" applyFill="1" applyBorder="1"/>
    <xf numFmtId="0" fontId="4" fillId="4" borderId="6"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8" xfId="0" applyFont="1" applyFill="1" applyBorder="1" applyAlignment="1">
      <alignment horizontal="center" vertical="top" wrapText="1"/>
    </xf>
    <xf numFmtId="0" fontId="3" fillId="5" borderId="9" xfId="0" applyFont="1" applyFill="1" applyBorder="1"/>
    <xf numFmtId="0" fontId="3" fillId="5" borderId="3" xfId="0" applyFont="1" applyFill="1" applyBorder="1"/>
    <xf numFmtId="44" fontId="3" fillId="5" borderId="3" xfId="0" applyNumberFormat="1" applyFont="1" applyFill="1" applyBorder="1"/>
    <xf numFmtId="44" fontId="3" fillId="5" borderId="10" xfId="0" applyNumberFormat="1" applyFont="1" applyFill="1" applyBorder="1"/>
    <xf numFmtId="0" fontId="4" fillId="4" borderId="35" xfId="0" applyFont="1" applyFill="1" applyBorder="1" applyAlignment="1">
      <alignment horizontal="center" vertical="top" wrapText="1"/>
    </xf>
    <xf numFmtId="0" fontId="5" fillId="4" borderId="34" xfId="0" applyFont="1" applyFill="1" applyBorder="1" applyAlignment="1">
      <alignment horizontal="center" vertical="top" wrapText="1"/>
    </xf>
    <xf numFmtId="1" fontId="6" fillId="4" borderId="36" xfId="0" applyNumberFormat="1" applyFont="1" applyFill="1" applyBorder="1" applyAlignment="1">
      <alignment horizontal="right" vertical="top" shrinkToFit="1"/>
    </xf>
    <xf numFmtId="1" fontId="6" fillId="4" borderId="0" xfId="0" applyNumberFormat="1" applyFont="1" applyFill="1" applyAlignment="1">
      <alignment horizontal="right" vertical="top" shrinkToFit="1"/>
    </xf>
    <xf numFmtId="1" fontId="6" fillId="4" borderId="37" xfId="0" applyNumberFormat="1" applyFont="1" applyFill="1" applyBorder="1" applyAlignment="1">
      <alignment horizontal="right" vertical="top" shrinkToFit="1"/>
    </xf>
    <xf numFmtId="0" fontId="9" fillId="4" borderId="0" xfId="0" applyFont="1" applyFill="1" applyAlignment="1">
      <alignment horizontal="center" wrapText="1"/>
    </xf>
    <xf numFmtId="0" fontId="5" fillId="4" borderId="0" xfId="0" applyFont="1" applyFill="1" applyAlignment="1">
      <alignment horizontal="center" vertical="top" wrapText="1"/>
    </xf>
    <xf numFmtId="0" fontId="4" fillId="0" borderId="0" xfId="0" applyFont="1" applyAlignment="1">
      <alignment horizontal="center" wrapText="1"/>
    </xf>
    <xf numFmtId="0" fontId="9" fillId="0" borderId="0" xfId="0" applyFont="1" applyAlignment="1">
      <alignment horizontal="center" wrapText="1"/>
    </xf>
    <xf numFmtId="0" fontId="10" fillId="0" borderId="0" xfId="0" applyFont="1" applyAlignment="1">
      <alignment horizontal="center" vertical="top"/>
    </xf>
    <xf numFmtId="0" fontId="6" fillId="0" borderId="0" xfId="0" applyFont="1" applyAlignment="1">
      <alignment horizontal="left" vertical="top"/>
    </xf>
  </cellXfs>
  <cellStyles count="3">
    <cellStyle name="60% - Accent3" xfId="1" builtinId="40"/>
    <cellStyle name="Normal" xfId="0" builtinId="0"/>
    <cellStyle name="Normal 2" xfId="2" xr:uid="{80F91837-3895-40C4-85E2-A9A4BB9FD5B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7"/>
  <sheetViews>
    <sheetView tabSelected="1" workbookViewId="0">
      <selection activeCell="O6" sqref="O6"/>
    </sheetView>
  </sheetViews>
  <sheetFormatPr defaultRowHeight="12.75" x14ac:dyDescent="0.2"/>
  <cols>
    <col min="1" max="1" width="9.5" customWidth="1"/>
    <col min="2" max="2" width="12.1640625" customWidth="1"/>
    <col min="3" max="3" width="14.1640625" customWidth="1"/>
    <col min="4" max="4" width="11.6640625" customWidth="1"/>
    <col min="5" max="5" width="10.6640625" customWidth="1"/>
    <col min="6" max="7" width="11.5" customWidth="1"/>
    <col min="8" max="8" width="18.1640625" customWidth="1"/>
    <col min="9" max="9" width="11.1640625" customWidth="1"/>
    <col min="10" max="10" width="11.5" customWidth="1"/>
    <col min="11" max="11" width="12.1640625" customWidth="1"/>
    <col min="12" max="12" width="9.5" customWidth="1"/>
    <col min="13" max="13" width="8" customWidth="1"/>
    <col min="14" max="14" width="1.5" customWidth="1"/>
    <col min="15" max="15" width="57.6640625" customWidth="1"/>
    <col min="16" max="16" width="9.5" bestFit="1" customWidth="1"/>
    <col min="17" max="17" width="32.83203125" customWidth="1"/>
    <col min="18" max="18" width="24.33203125" customWidth="1"/>
    <col min="19" max="19" width="40.83203125" customWidth="1"/>
    <col min="23" max="24" width="9.5" bestFit="1" customWidth="1"/>
    <col min="25" max="25" width="38" customWidth="1"/>
  </cols>
  <sheetData>
    <row r="1" spans="1:25" ht="18.75" x14ac:dyDescent="0.2">
      <c r="A1" s="98" t="s">
        <v>71</v>
      </c>
      <c r="B1" s="98"/>
      <c r="C1" s="98"/>
      <c r="D1" s="98"/>
      <c r="E1" s="98"/>
      <c r="F1" s="98"/>
      <c r="G1" s="98"/>
      <c r="H1" s="98"/>
      <c r="I1" s="98"/>
      <c r="J1" s="98"/>
      <c r="K1" s="98"/>
      <c r="L1" s="98"/>
      <c r="M1" s="98"/>
      <c r="N1" s="98"/>
      <c r="O1" s="98"/>
      <c r="P1" s="98"/>
      <c r="Q1" s="98"/>
      <c r="R1" s="98"/>
      <c r="S1" s="98"/>
    </row>
    <row r="2" spans="1:25" ht="16.5" thickBot="1" x14ac:dyDescent="0.25">
      <c r="A2" s="99" t="s">
        <v>72</v>
      </c>
      <c r="B2" s="99"/>
      <c r="C2" s="99"/>
      <c r="D2" s="99"/>
      <c r="E2" s="99"/>
      <c r="F2" s="99"/>
      <c r="G2" s="99"/>
      <c r="H2" s="99"/>
      <c r="I2" s="99"/>
      <c r="J2" s="99"/>
      <c r="K2" s="99"/>
      <c r="L2" s="99"/>
      <c r="M2" s="99"/>
      <c r="N2" s="99"/>
      <c r="O2" s="99"/>
      <c r="P2" s="99"/>
      <c r="Q2" s="99"/>
      <c r="R2" s="99"/>
      <c r="S2" s="99"/>
    </row>
    <row r="3" spans="1:25" ht="16.5" customHeight="1" thickBot="1" x14ac:dyDescent="0.3">
      <c r="A3" s="53" t="s">
        <v>56</v>
      </c>
      <c r="B3" s="54" t="s">
        <v>57</v>
      </c>
      <c r="C3" s="54" t="s">
        <v>58</v>
      </c>
      <c r="D3" s="54" t="s">
        <v>59</v>
      </c>
      <c r="E3" s="54" t="s">
        <v>60</v>
      </c>
      <c r="F3" s="54" t="s">
        <v>56</v>
      </c>
      <c r="G3" s="54" t="s">
        <v>61</v>
      </c>
      <c r="H3" s="54" t="s">
        <v>62</v>
      </c>
      <c r="I3" s="54" t="s">
        <v>66</v>
      </c>
      <c r="J3" s="54" t="s">
        <v>67</v>
      </c>
      <c r="K3" s="54" t="s">
        <v>68</v>
      </c>
      <c r="L3" s="54" t="s">
        <v>63</v>
      </c>
      <c r="M3" s="55" t="s">
        <v>64</v>
      </c>
      <c r="N3" s="90"/>
      <c r="O3" s="43" t="s">
        <v>8</v>
      </c>
      <c r="P3" s="44" t="s">
        <v>7</v>
      </c>
      <c r="Q3" s="45" t="s">
        <v>6</v>
      </c>
      <c r="R3" s="45" t="s">
        <v>5</v>
      </c>
      <c r="S3" s="46" t="s">
        <v>4</v>
      </c>
      <c r="T3" s="5"/>
      <c r="U3" s="5"/>
      <c r="V3" s="5"/>
      <c r="W3" s="5"/>
      <c r="X3" s="5"/>
      <c r="Y3" s="5"/>
    </row>
    <row r="4" spans="1:25" ht="16.5" customHeight="1" x14ac:dyDescent="0.25">
      <c r="A4" s="82" t="s">
        <v>70</v>
      </c>
      <c r="B4" s="83" t="s">
        <v>70</v>
      </c>
      <c r="C4" s="83" t="s">
        <v>70</v>
      </c>
      <c r="D4" s="83" t="s">
        <v>70</v>
      </c>
      <c r="E4" s="83" t="s">
        <v>70</v>
      </c>
      <c r="F4" s="83" t="s">
        <v>70</v>
      </c>
      <c r="G4" s="83" t="s">
        <v>70</v>
      </c>
      <c r="H4" s="83" t="s">
        <v>70</v>
      </c>
      <c r="I4" s="83" t="s">
        <v>70</v>
      </c>
      <c r="J4" s="83" t="s">
        <v>70</v>
      </c>
      <c r="K4" s="83" t="s">
        <v>70</v>
      </c>
      <c r="L4" s="83" t="s">
        <v>70</v>
      </c>
      <c r="M4" s="84" t="s">
        <v>70</v>
      </c>
      <c r="N4" s="89"/>
      <c r="O4" s="85" t="s">
        <v>0</v>
      </c>
      <c r="P4" s="86">
        <v>68</v>
      </c>
      <c r="Q4" s="87">
        <v>115</v>
      </c>
      <c r="R4" s="87">
        <v>3000</v>
      </c>
      <c r="S4" s="88">
        <f>SUM((P4*Q4)+R4)</f>
        <v>10820</v>
      </c>
      <c r="T4" s="5"/>
      <c r="U4" s="5"/>
      <c r="V4" s="5"/>
      <c r="W4" s="5"/>
      <c r="X4" s="5"/>
      <c r="Y4" s="5"/>
    </row>
    <row r="5" spans="1:25" ht="16.5" customHeight="1" x14ac:dyDescent="0.25">
      <c r="A5" s="62" t="s">
        <v>9</v>
      </c>
      <c r="B5" s="56" t="s">
        <v>10</v>
      </c>
      <c r="C5" s="57" t="s">
        <v>11</v>
      </c>
      <c r="D5" s="58">
        <v>2</v>
      </c>
      <c r="E5" s="58">
        <v>14</v>
      </c>
      <c r="F5" s="59" t="s">
        <v>12</v>
      </c>
      <c r="G5" s="60">
        <v>277</v>
      </c>
      <c r="H5" s="56" t="s">
        <v>13</v>
      </c>
      <c r="I5" s="61">
        <v>8</v>
      </c>
      <c r="J5" s="61">
        <v>6</v>
      </c>
      <c r="K5" s="61">
        <v>0</v>
      </c>
      <c r="L5" s="61">
        <v>0</v>
      </c>
      <c r="M5" s="63">
        <v>14</v>
      </c>
      <c r="N5" s="91"/>
      <c r="O5" s="47"/>
      <c r="P5" s="8"/>
      <c r="Q5" s="77"/>
      <c r="R5" s="77"/>
      <c r="S5" s="76">
        <f>SUM(P5*Q5)+R5</f>
        <v>0</v>
      </c>
      <c r="T5" s="6"/>
      <c r="U5" s="6"/>
      <c r="V5" s="6"/>
      <c r="W5" s="6"/>
      <c r="X5" s="6"/>
      <c r="Y5" s="6"/>
    </row>
    <row r="6" spans="1:25" ht="16.5" customHeight="1" x14ac:dyDescent="0.25">
      <c r="A6" s="62" t="s">
        <v>14</v>
      </c>
      <c r="B6" s="56" t="s">
        <v>10</v>
      </c>
      <c r="C6" s="57" t="s">
        <v>11</v>
      </c>
      <c r="D6" s="58">
        <v>2</v>
      </c>
      <c r="E6" s="58">
        <v>0</v>
      </c>
      <c r="F6" s="59" t="s">
        <v>12</v>
      </c>
      <c r="G6" s="60">
        <v>277</v>
      </c>
      <c r="H6" s="56" t="s">
        <v>13</v>
      </c>
      <c r="I6" s="61">
        <v>0</v>
      </c>
      <c r="J6" s="61">
        <v>0</v>
      </c>
      <c r="K6" s="61">
        <v>0</v>
      </c>
      <c r="L6" s="61">
        <v>0</v>
      </c>
      <c r="M6" s="63">
        <v>0</v>
      </c>
      <c r="N6" s="91"/>
      <c r="O6" s="47"/>
      <c r="P6" s="8"/>
      <c r="Q6" s="77"/>
      <c r="R6" s="77"/>
      <c r="S6" s="76">
        <f>SUM(P6*Q6)+R6</f>
        <v>0</v>
      </c>
      <c r="T6" s="6"/>
      <c r="U6" s="6"/>
      <c r="V6" s="6"/>
      <c r="W6" s="9"/>
      <c r="X6" s="9"/>
      <c r="Y6" s="9"/>
    </row>
    <row r="7" spans="1:25" ht="16.5" customHeight="1" x14ac:dyDescent="0.25">
      <c r="A7" s="62" t="s">
        <v>15</v>
      </c>
      <c r="B7" s="56" t="s">
        <v>10</v>
      </c>
      <c r="C7" s="57" t="s">
        <v>11</v>
      </c>
      <c r="D7" s="58">
        <v>2</v>
      </c>
      <c r="E7" s="58">
        <v>12</v>
      </c>
      <c r="F7" s="59" t="s">
        <v>12</v>
      </c>
      <c r="G7" s="60">
        <v>277</v>
      </c>
      <c r="H7" s="56" t="s">
        <v>13</v>
      </c>
      <c r="I7" s="61">
        <v>12</v>
      </c>
      <c r="J7" s="61">
        <v>0</v>
      </c>
      <c r="K7" s="61">
        <v>0</v>
      </c>
      <c r="L7" s="61">
        <v>0</v>
      </c>
      <c r="M7" s="63">
        <v>12</v>
      </c>
      <c r="N7" s="91"/>
      <c r="O7" s="48"/>
      <c r="P7" s="4"/>
      <c r="Q7" s="3"/>
      <c r="R7" s="3"/>
      <c r="S7" s="76">
        <f t="shared" ref="S7:S30" si="0">SUM(P7*Q7)+R7</f>
        <v>0</v>
      </c>
      <c r="T7" s="6"/>
      <c r="U7" s="6"/>
      <c r="V7" s="6"/>
      <c r="W7" s="6"/>
      <c r="X7" s="6"/>
      <c r="Y7" s="6"/>
    </row>
    <row r="8" spans="1:25" ht="16.5" customHeight="1" x14ac:dyDescent="0.25">
      <c r="A8" s="26" t="s">
        <v>16</v>
      </c>
      <c r="B8" s="11" t="s">
        <v>10</v>
      </c>
      <c r="C8" s="12" t="s">
        <v>11</v>
      </c>
      <c r="D8" s="13">
        <v>2</v>
      </c>
      <c r="E8" s="13">
        <v>0</v>
      </c>
      <c r="F8" s="14" t="s">
        <v>12</v>
      </c>
      <c r="G8" s="15">
        <v>277</v>
      </c>
      <c r="H8" s="11" t="s">
        <v>13</v>
      </c>
      <c r="I8" s="16">
        <v>0</v>
      </c>
      <c r="J8" s="17">
        <v>0</v>
      </c>
      <c r="K8" s="17">
        <v>0</v>
      </c>
      <c r="L8" s="17">
        <v>0</v>
      </c>
      <c r="M8" s="27">
        <v>0</v>
      </c>
      <c r="N8" s="92"/>
      <c r="O8" s="48"/>
      <c r="P8" s="4"/>
      <c r="Q8" s="3"/>
      <c r="R8" s="3"/>
      <c r="S8" s="76">
        <f t="shared" si="0"/>
        <v>0</v>
      </c>
      <c r="T8" s="6"/>
      <c r="U8" s="6"/>
      <c r="V8" s="6"/>
      <c r="W8" s="6"/>
      <c r="X8" s="6"/>
      <c r="Y8" s="6"/>
    </row>
    <row r="9" spans="1:25" ht="16.5" customHeight="1" x14ac:dyDescent="0.25">
      <c r="A9" s="28" t="s">
        <v>17</v>
      </c>
      <c r="B9" s="18" t="s">
        <v>18</v>
      </c>
      <c r="C9" s="19" t="s">
        <v>11</v>
      </c>
      <c r="D9" s="20">
        <v>2</v>
      </c>
      <c r="E9" s="20">
        <v>104</v>
      </c>
      <c r="F9" s="21" t="s">
        <v>12</v>
      </c>
      <c r="G9" s="22">
        <v>277</v>
      </c>
      <c r="H9" s="18" t="s">
        <v>13</v>
      </c>
      <c r="I9" s="23">
        <v>59</v>
      </c>
      <c r="J9" s="24">
        <v>41</v>
      </c>
      <c r="K9" s="24">
        <v>0</v>
      </c>
      <c r="L9" s="24">
        <v>0</v>
      </c>
      <c r="M9" s="29">
        <v>100</v>
      </c>
      <c r="N9" s="92"/>
      <c r="O9" s="48"/>
      <c r="P9" s="4"/>
      <c r="Q9" s="3"/>
      <c r="R9" s="3"/>
      <c r="S9" s="76">
        <f t="shared" si="0"/>
        <v>0</v>
      </c>
      <c r="T9" s="6"/>
      <c r="U9" s="6"/>
      <c r="V9" s="6"/>
      <c r="W9" s="6"/>
      <c r="X9" s="6"/>
      <c r="Y9" s="6"/>
    </row>
    <row r="10" spans="1:25" ht="16.5" customHeight="1" x14ac:dyDescent="0.25">
      <c r="A10" s="28" t="s">
        <v>19</v>
      </c>
      <c r="B10" s="18" t="s">
        <v>18</v>
      </c>
      <c r="C10" s="19" t="s">
        <v>11</v>
      </c>
      <c r="D10" s="20">
        <v>2</v>
      </c>
      <c r="E10" s="20">
        <v>16</v>
      </c>
      <c r="F10" s="21" t="s">
        <v>12</v>
      </c>
      <c r="G10" s="22">
        <v>277</v>
      </c>
      <c r="H10" s="18" t="s">
        <v>13</v>
      </c>
      <c r="I10" s="23">
        <v>8</v>
      </c>
      <c r="J10" s="24">
        <v>8</v>
      </c>
      <c r="K10" s="24">
        <v>0</v>
      </c>
      <c r="L10" s="24">
        <v>0</v>
      </c>
      <c r="M10" s="29">
        <v>16</v>
      </c>
      <c r="N10" s="92"/>
      <c r="O10" s="48"/>
      <c r="P10" s="4"/>
      <c r="Q10" s="3"/>
      <c r="R10" s="3"/>
      <c r="S10" s="76">
        <f t="shared" si="0"/>
        <v>0</v>
      </c>
      <c r="T10" s="6"/>
      <c r="U10" s="6"/>
      <c r="V10" s="6"/>
      <c r="W10" s="6"/>
      <c r="X10" s="6"/>
      <c r="Y10" s="6"/>
    </row>
    <row r="11" spans="1:25" ht="16.5" customHeight="1" x14ac:dyDescent="0.25">
      <c r="A11" s="28" t="s">
        <v>20</v>
      </c>
      <c r="B11" s="18" t="s">
        <v>21</v>
      </c>
      <c r="C11" s="25"/>
      <c r="D11" s="20">
        <v>1</v>
      </c>
      <c r="E11" s="20">
        <v>73</v>
      </c>
      <c r="F11" s="21" t="s">
        <v>22</v>
      </c>
      <c r="G11" s="22">
        <v>277</v>
      </c>
      <c r="H11" s="18" t="s">
        <v>23</v>
      </c>
      <c r="I11" s="23">
        <v>43</v>
      </c>
      <c r="J11" s="24">
        <v>32</v>
      </c>
      <c r="K11" s="24">
        <v>0</v>
      </c>
      <c r="L11" s="24">
        <v>0</v>
      </c>
      <c r="M11" s="29">
        <v>75</v>
      </c>
      <c r="N11" s="92"/>
      <c r="O11" s="48"/>
      <c r="P11" s="4"/>
      <c r="Q11" s="3"/>
      <c r="R11" s="3"/>
      <c r="S11" s="76">
        <f t="shared" si="0"/>
        <v>0</v>
      </c>
      <c r="T11" s="6"/>
      <c r="U11" s="6"/>
      <c r="V11" s="6"/>
      <c r="W11" s="6"/>
      <c r="X11" s="6"/>
      <c r="Y11" s="6"/>
    </row>
    <row r="12" spans="1:25" ht="16.5" customHeight="1" x14ac:dyDescent="0.25">
      <c r="A12" s="28" t="s">
        <v>24</v>
      </c>
      <c r="B12" s="18" t="s">
        <v>21</v>
      </c>
      <c r="C12" s="25"/>
      <c r="D12" s="20">
        <v>1</v>
      </c>
      <c r="E12" s="20">
        <v>11</v>
      </c>
      <c r="F12" s="21" t="s">
        <v>22</v>
      </c>
      <c r="G12" s="22">
        <v>277</v>
      </c>
      <c r="H12" s="18" t="s">
        <v>23</v>
      </c>
      <c r="I12" s="23">
        <v>3</v>
      </c>
      <c r="J12" s="24">
        <v>10</v>
      </c>
      <c r="K12" s="24">
        <v>0</v>
      </c>
      <c r="L12" s="24">
        <v>0</v>
      </c>
      <c r="M12" s="29">
        <v>13</v>
      </c>
      <c r="N12" s="92"/>
      <c r="O12" s="48"/>
      <c r="P12" s="4"/>
      <c r="Q12" s="3"/>
      <c r="R12" s="3"/>
      <c r="S12" s="76">
        <f t="shared" si="0"/>
        <v>0</v>
      </c>
      <c r="T12" s="6"/>
      <c r="U12" s="6"/>
      <c r="V12" s="6"/>
      <c r="W12" s="6"/>
      <c r="X12" s="6"/>
      <c r="Y12" s="6"/>
    </row>
    <row r="13" spans="1:25" ht="16.5" customHeight="1" x14ac:dyDescent="0.25">
      <c r="A13" s="28" t="s">
        <v>25</v>
      </c>
      <c r="B13" s="18" t="s">
        <v>10</v>
      </c>
      <c r="C13" s="19" t="s">
        <v>11</v>
      </c>
      <c r="D13" s="20">
        <v>2</v>
      </c>
      <c r="E13" s="20">
        <v>23</v>
      </c>
      <c r="F13" s="21" t="s">
        <v>26</v>
      </c>
      <c r="G13" s="22">
        <v>277</v>
      </c>
      <c r="H13" s="18" t="s">
        <v>27</v>
      </c>
      <c r="I13" s="23">
        <v>4</v>
      </c>
      <c r="J13" s="24">
        <v>4</v>
      </c>
      <c r="K13" s="24">
        <v>5</v>
      </c>
      <c r="L13" s="24">
        <v>14</v>
      </c>
      <c r="M13" s="29">
        <v>27</v>
      </c>
      <c r="N13" s="92"/>
      <c r="O13" s="48"/>
      <c r="P13" s="4"/>
      <c r="Q13" s="3"/>
      <c r="R13" s="3"/>
      <c r="S13" s="76">
        <f t="shared" si="0"/>
        <v>0</v>
      </c>
      <c r="T13" s="6"/>
      <c r="U13" s="6"/>
      <c r="V13" s="6"/>
      <c r="W13" s="6"/>
      <c r="X13" s="6"/>
      <c r="Y13" s="6"/>
    </row>
    <row r="14" spans="1:25" ht="16.5" customHeight="1" x14ac:dyDescent="0.25">
      <c r="A14" s="28" t="s">
        <v>28</v>
      </c>
      <c r="B14" s="18" t="s">
        <v>10</v>
      </c>
      <c r="C14" s="19" t="s">
        <v>11</v>
      </c>
      <c r="D14" s="20">
        <v>2</v>
      </c>
      <c r="E14" s="20">
        <v>140</v>
      </c>
      <c r="F14" s="21" t="s">
        <v>26</v>
      </c>
      <c r="G14" s="22">
        <v>277</v>
      </c>
      <c r="H14" s="18" t="s">
        <v>29</v>
      </c>
      <c r="I14" s="23">
        <v>10</v>
      </c>
      <c r="J14" s="24">
        <v>3</v>
      </c>
      <c r="K14" s="24">
        <v>79</v>
      </c>
      <c r="L14" s="24">
        <v>32</v>
      </c>
      <c r="M14" s="29">
        <v>124</v>
      </c>
      <c r="N14" s="92"/>
      <c r="O14" s="48"/>
      <c r="P14" s="4"/>
      <c r="Q14" s="3"/>
      <c r="R14" s="3"/>
      <c r="S14" s="76">
        <f t="shared" si="0"/>
        <v>0</v>
      </c>
      <c r="T14" s="6"/>
      <c r="U14" s="6"/>
      <c r="V14" s="6"/>
      <c r="W14" s="6"/>
      <c r="X14" s="6"/>
      <c r="Y14" s="6"/>
    </row>
    <row r="15" spans="1:25" ht="16.5" customHeight="1" x14ac:dyDescent="0.25">
      <c r="A15" s="28" t="s">
        <v>30</v>
      </c>
      <c r="B15" s="18" t="s">
        <v>10</v>
      </c>
      <c r="C15" s="19" t="s">
        <v>11</v>
      </c>
      <c r="D15" s="20">
        <v>2</v>
      </c>
      <c r="E15" s="20">
        <v>12</v>
      </c>
      <c r="F15" s="21" t="s">
        <v>26</v>
      </c>
      <c r="G15" s="22">
        <v>277</v>
      </c>
      <c r="H15" s="18" t="s">
        <v>29</v>
      </c>
      <c r="I15" s="23">
        <v>0</v>
      </c>
      <c r="J15" s="24">
        <v>0</v>
      </c>
      <c r="K15" s="24">
        <v>4</v>
      </c>
      <c r="L15" s="24">
        <v>6</v>
      </c>
      <c r="M15" s="29">
        <v>10</v>
      </c>
      <c r="N15" s="92"/>
      <c r="O15" s="48"/>
      <c r="P15" s="4"/>
      <c r="Q15" s="3"/>
      <c r="R15" s="3"/>
      <c r="S15" s="76">
        <f t="shared" si="0"/>
        <v>0</v>
      </c>
      <c r="T15" s="6"/>
      <c r="U15" s="6"/>
      <c r="V15" s="6"/>
      <c r="W15" s="6"/>
      <c r="X15" s="6"/>
      <c r="Y15" s="6"/>
    </row>
    <row r="16" spans="1:25" ht="16.5" customHeight="1" x14ac:dyDescent="0.25">
      <c r="A16" s="28" t="s">
        <v>31</v>
      </c>
      <c r="B16" s="18" t="s">
        <v>10</v>
      </c>
      <c r="C16" s="19" t="s">
        <v>11</v>
      </c>
      <c r="D16" s="20">
        <v>3</v>
      </c>
      <c r="E16" s="20">
        <v>8</v>
      </c>
      <c r="F16" s="25"/>
      <c r="G16" s="22">
        <v>277</v>
      </c>
      <c r="H16" s="18" t="s">
        <v>27</v>
      </c>
      <c r="I16" s="23">
        <v>4</v>
      </c>
      <c r="J16" s="24">
        <v>4</v>
      </c>
      <c r="K16" s="24">
        <v>0</v>
      </c>
      <c r="L16" s="24">
        <v>0</v>
      </c>
      <c r="M16" s="29">
        <v>8</v>
      </c>
      <c r="N16" s="92"/>
      <c r="O16" s="48"/>
      <c r="P16" s="4"/>
      <c r="Q16" s="3"/>
      <c r="R16" s="3"/>
      <c r="S16" s="76">
        <f t="shared" si="0"/>
        <v>0</v>
      </c>
      <c r="T16" s="6"/>
      <c r="U16" s="6"/>
      <c r="V16" s="6"/>
      <c r="W16" s="6"/>
      <c r="X16" s="6"/>
      <c r="Y16" s="6"/>
    </row>
    <row r="17" spans="1:25" ht="16.5" customHeight="1" x14ac:dyDescent="0.25">
      <c r="A17" s="28" t="s">
        <v>32</v>
      </c>
      <c r="B17" s="18" t="s">
        <v>10</v>
      </c>
      <c r="C17" s="19" t="s">
        <v>11</v>
      </c>
      <c r="D17" s="20">
        <v>3</v>
      </c>
      <c r="E17" s="20">
        <v>41</v>
      </c>
      <c r="F17" s="21" t="s">
        <v>12</v>
      </c>
      <c r="G17" s="22">
        <v>277</v>
      </c>
      <c r="H17" s="18" t="s">
        <v>13</v>
      </c>
      <c r="I17" s="23">
        <v>45</v>
      </c>
      <c r="J17" s="24">
        <v>0</v>
      </c>
      <c r="K17" s="24">
        <v>0</v>
      </c>
      <c r="L17" s="24">
        <v>0</v>
      </c>
      <c r="M17" s="29">
        <v>45</v>
      </c>
      <c r="N17" s="92"/>
      <c r="O17" s="48"/>
      <c r="P17" s="4"/>
      <c r="Q17" s="3"/>
      <c r="R17" s="3"/>
      <c r="S17" s="76">
        <f t="shared" si="0"/>
        <v>0</v>
      </c>
      <c r="T17" s="6"/>
      <c r="U17" s="6"/>
      <c r="V17" s="6"/>
      <c r="W17" s="6"/>
      <c r="X17" s="6"/>
      <c r="Y17" s="6"/>
    </row>
    <row r="18" spans="1:25" ht="16.5" customHeight="1" x14ac:dyDescent="0.25">
      <c r="A18" s="28" t="s">
        <v>33</v>
      </c>
      <c r="B18" s="18" t="s">
        <v>18</v>
      </c>
      <c r="C18" s="19" t="s">
        <v>11</v>
      </c>
      <c r="D18" s="20">
        <v>2</v>
      </c>
      <c r="E18" s="20">
        <v>70</v>
      </c>
      <c r="F18" s="21" t="s">
        <v>12</v>
      </c>
      <c r="G18" s="22">
        <v>277</v>
      </c>
      <c r="H18" s="18" t="s">
        <v>13</v>
      </c>
      <c r="I18" s="23">
        <v>0</v>
      </c>
      <c r="J18" s="24">
        <v>68</v>
      </c>
      <c r="K18" s="24">
        <v>0</v>
      </c>
      <c r="L18" s="24">
        <v>0</v>
      </c>
      <c r="M18" s="29">
        <v>68</v>
      </c>
      <c r="N18" s="92"/>
      <c r="O18" s="48"/>
      <c r="P18" s="4"/>
      <c r="Q18" s="3"/>
      <c r="R18" s="3"/>
      <c r="S18" s="76">
        <f t="shared" si="0"/>
        <v>0</v>
      </c>
      <c r="T18" s="6"/>
      <c r="U18" s="6"/>
      <c r="V18" s="6"/>
      <c r="W18" s="6"/>
      <c r="X18" s="6"/>
      <c r="Y18" s="6"/>
    </row>
    <row r="19" spans="1:25" ht="16.5" customHeight="1" x14ac:dyDescent="0.25">
      <c r="A19" s="28" t="s">
        <v>34</v>
      </c>
      <c r="B19" s="18" t="s">
        <v>35</v>
      </c>
      <c r="C19" s="19" t="s">
        <v>11</v>
      </c>
      <c r="D19" s="20">
        <v>4</v>
      </c>
      <c r="E19" s="20">
        <v>10</v>
      </c>
      <c r="F19" s="21" t="s">
        <v>36</v>
      </c>
      <c r="G19" s="22">
        <v>277</v>
      </c>
      <c r="H19" s="18" t="s">
        <v>37</v>
      </c>
      <c r="I19" s="23">
        <v>0</v>
      </c>
      <c r="J19" s="24">
        <v>10</v>
      </c>
      <c r="K19" s="24">
        <v>0</v>
      </c>
      <c r="L19" s="24">
        <v>0</v>
      </c>
      <c r="M19" s="29">
        <v>10</v>
      </c>
      <c r="N19" s="92"/>
      <c r="O19" s="48"/>
      <c r="P19" s="4"/>
      <c r="Q19" s="3"/>
      <c r="R19" s="3"/>
      <c r="S19" s="76">
        <f t="shared" si="0"/>
        <v>0</v>
      </c>
      <c r="T19" s="6"/>
      <c r="U19" s="6"/>
      <c r="V19" s="6"/>
      <c r="W19" s="6"/>
      <c r="X19" s="6"/>
      <c r="Y19" s="6"/>
    </row>
    <row r="20" spans="1:25" ht="16.5" customHeight="1" x14ac:dyDescent="0.25">
      <c r="A20" s="28" t="s">
        <v>38</v>
      </c>
      <c r="B20" s="18" t="s">
        <v>35</v>
      </c>
      <c r="C20" s="19" t="s">
        <v>11</v>
      </c>
      <c r="D20" s="20">
        <v>4</v>
      </c>
      <c r="E20" s="20">
        <v>4</v>
      </c>
      <c r="F20" s="21" t="s">
        <v>36</v>
      </c>
      <c r="G20" s="22">
        <v>277</v>
      </c>
      <c r="H20" s="18" t="s">
        <v>37</v>
      </c>
      <c r="I20" s="23">
        <v>0</v>
      </c>
      <c r="J20" s="24">
        <v>4</v>
      </c>
      <c r="K20" s="24">
        <v>0</v>
      </c>
      <c r="L20" s="24">
        <v>0</v>
      </c>
      <c r="M20" s="29">
        <v>4</v>
      </c>
      <c r="N20" s="92"/>
      <c r="O20" s="48"/>
      <c r="P20" s="4"/>
      <c r="Q20" s="3"/>
      <c r="R20" s="3"/>
      <c r="S20" s="76">
        <f t="shared" si="0"/>
        <v>0</v>
      </c>
      <c r="T20" s="6"/>
      <c r="U20" s="6"/>
      <c r="V20" s="6"/>
      <c r="W20" s="6"/>
      <c r="X20" s="6"/>
      <c r="Y20" s="6"/>
    </row>
    <row r="21" spans="1:25" ht="16.5" customHeight="1" x14ac:dyDescent="0.25">
      <c r="A21" s="28" t="s">
        <v>39</v>
      </c>
      <c r="B21" s="18" t="s">
        <v>40</v>
      </c>
      <c r="C21" s="19" t="s">
        <v>11</v>
      </c>
      <c r="D21" s="20">
        <v>1</v>
      </c>
      <c r="E21" s="20">
        <v>4</v>
      </c>
      <c r="F21" s="21" t="s">
        <v>22</v>
      </c>
      <c r="G21" s="22">
        <v>120</v>
      </c>
      <c r="H21" s="18" t="s">
        <v>23</v>
      </c>
      <c r="I21" s="23">
        <v>0</v>
      </c>
      <c r="J21" s="24">
        <v>4</v>
      </c>
      <c r="K21" s="24">
        <v>0</v>
      </c>
      <c r="L21" s="24">
        <v>0</v>
      </c>
      <c r="M21" s="29">
        <v>4</v>
      </c>
      <c r="N21" s="92"/>
      <c r="O21" s="48"/>
      <c r="P21" s="4"/>
      <c r="Q21" s="3"/>
      <c r="R21" s="3"/>
      <c r="S21" s="76">
        <f t="shared" si="0"/>
        <v>0</v>
      </c>
      <c r="T21" s="6"/>
      <c r="U21" s="6"/>
      <c r="V21" s="6"/>
      <c r="W21" s="6"/>
      <c r="X21" s="6"/>
      <c r="Y21" s="6"/>
    </row>
    <row r="22" spans="1:25" ht="16.5" customHeight="1" thickBot="1" x14ac:dyDescent="0.3">
      <c r="A22" s="30" t="s">
        <v>41</v>
      </c>
      <c r="B22" s="31" t="s">
        <v>18</v>
      </c>
      <c r="C22" s="32" t="s">
        <v>11</v>
      </c>
      <c r="D22" s="33">
        <v>3</v>
      </c>
      <c r="E22" s="33">
        <v>18</v>
      </c>
      <c r="F22" s="34" t="s">
        <v>42</v>
      </c>
      <c r="G22" s="35">
        <v>277</v>
      </c>
      <c r="H22" s="31" t="s">
        <v>37</v>
      </c>
      <c r="I22" s="36">
        <v>6</v>
      </c>
      <c r="J22" s="37">
        <v>12</v>
      </c>
      <c r="K22" s="37">
        <v>0</v>
      </c>
      <c r="L22" s="37">
        <v>0</v>
      </c>
      <c r="M22" s="38">
        <v>18</v>
      </c>
      <c r="N22" s="93"/>
      <c r="O22" s="49"/>
      <c r="P22" s="50"/>
      <c r="Q22" s="51"/>
      <c r="R22" s="51"/>
      <c r="S22" s="76">
        <f t="shared" si="0"/>
        <v>0</v>
      </c>
      <c r="T22" s="6"/>
      <c r="U22" s="6"/>
      <c r="V22" s="6"/>
      <c r="W22" s="6"/>
      <c r="X22" s="6"/>
      <c r="Y22" s="6"/>
    </row>
    <row r="23" spans="1:25" ht="50.25" customHeight="1" thickBot="1" x14ac:dyDescent="0.35">
      <c r="A23" s="96" t="s">
        <v>69</v>
      </c>
      <c r="B23" s="97"/>
      <c r="C23" s="97"/>
      <c r="D23" s="97"/>
      <c r="E23" s="97"/>
      <c r="F23" s="97"/>
      <c r="G23" s="97"/>
      <c r="H23" s="97"/>
      <c r="I23" s="97"/>
      <c r="J23" s="97"/>
      <c r="K23" s="97"/>
      <c r="L23" s="97"/>
      <c r="M23" s="97"/>
      <c r="N23" s="94"/>
      <c r="O23" s="78"/>
      <c r="P23" s="79"/>
      <c r="Q23" s="80"/>
      <c r="R23" s="80"/>
      <c r="S23" s="81"/>
      <c r="T23" s="6"/>
      <c r="U23" s="6"/>
      <c r="V23" s="6"/>
      <c r="W23" s="6"/>
      <c r="X23" s="6"/>
      <c r="Y23" s="6"/>
    </row>
    <row r="24" spans="1:25" ht="18.75" customHeight="1" thickBot="1" x14ac:dyDescent="0.3">
      <c r="A24" s="53" t="s">
        <v>56</v>
      </c>
      <c r="B24" s="54" t="s">
        <v>57</v>
      </c>
      <c r="C24" s="54" t="s">
        <v>58</v>
      </c>
      <c r="D24" s="54" t="s">
        <v>59</v>
      </c>
      <c r="E24" s="54" t="s">
        <v>60</v>
      </c>
      <c r="F24" s="54" t="s">
        <v>56</v>
      </c>
      <c r="G24" s="54" t="s">
        <v>61</v>
      </c>
      <c r="H24" s="54" t="s">
        <v>62</v>
      </c>
      <c r="I24" s="54" t="s">
        <v>66</v>
      </c>
      <c r="J24" s="54" t="s">
        <v>67</v>
      </c>
      <c r="K24" s="54" t="s">
        <v>68</v>
      </c>
      <c r="L24" s="54" t="s">
        <v>63</v>
      </c>
      <c r="M24" s="64" t="s">
        <v>65</v>
      </c>
      <c r="N24" s="95"/>
      <c r="O24" s="48"/>
      <c r="P24" s="4"/>
      <c r="Q24" s="3"/>
      <c r="R24" s="3"/>
      <c r="S24" s="76">
        <f t="shared" si="0"/>
        <v>0</v>
      </c>
      <c r="T24" s="6"/>
      <c r="U24" s="6"/>
      <c r="V24" s="6"/>
      <c r="W24" s="6"/>
      <c r="X24" s="6"/>
      <c r="Y24" s="6"/>
    </row>
    <row r="25" spans="1:25" ht="16.5" customHeight="1" x14ac:dyDescent="0.25">
      <c r="A25" s="65" t="s">
        <v>43</v>
      </c>
      <c r="B25" s="66" t="s">
        <v>44</v>
      </c>
      <c r="C25" s="66" t="s">
        <v>45</v>
      </c>
      <c r="D25" s="67">
        <v>1</v>
      </c>
      <c r="E25" s="67">
        <v>14</v>
      </c>
      <c r="F25" s="68"/>
      <c r="G25" s="68"/>
      <c r="H25" s="66" t="s">
        <v>23</v>
      </c>
      <c r="I25" s="69">
        <v>14</v>
      </c>
      <c r="J25" s="70">
        <v>0</v>
      </c>
      <c r="K25" s="70">
        <v>0</v>
      </c>
      <c r="L25" s="70">
        <v>0</v>
      </c>
      <c r="M25" s="71">
        <v>14</v>
      </c>
      <c r="N25" s="92"/>
      <c r="O25" s="48"/>
      <c r="P25" s="4"/>
      <c r="Q25" s="3"/>
      <c r="R25" s="3"/>
      <c r="S25" s="76">
        <f t="shared" si="0"/>
        <v>0</v>
      </c>
      <c r="T25" s="6"/>
      <c r="U25" s="6"/>
      <c r="V25" s="6"/>
      <c r="W25" s="6"/>
      <c r="X25" s="6"/>
      <c r="Y25" s="6"/>
    </row>
    <row r="26" spans="1:25" ht="16.5" customHeight="1" x14ac:dyDescent="0.25">
      <c r="A26" s="28" t="s">
        <v>46</v>
      </c>
      <c r="B26" s="18" t="s">
        <v>47</v>
      </c>
      <c r="C26" s="18" t="s">
        <v>48</v>
      </c>
      <c r="D26" s="20">
        <v>1</v>
      </c>
      <c r="E26" s="20">
        <v>8</v>
      </c>
      <c r="F26" s="25"/>
      <c r="G26" s="25"/>
      <c r="H26" s="18" t="s">
        <v>23</v>
      </c>
      <c r="I26" s="23">
        <v>8</v>
      </c>
      <c r="J26" s="24">
        <v>0</v>
      </c>
      <c r="K26" s="24">
        <v>0</v>
      </c>
      <c r="L26" s="24">
        <v>0</v>
      </c>
      <c r="M26" s="29">
        <v>8</v>
      </c>
      <c r="N26" s="92"/>
      <c r="O26" s="48"/>
      <c r="P26" s="4"/>
      <c r="Q26" s="3"/>
      <c r="R26" s="3"/>
      <c r="S26" s="76">
        <f t="shared" si="0"/>
        <v>0</v>
      </c>
      <c r="T26" s="6"/>
      <c r="U26" s="6"/>
      <c r="V26" s="6"/>
      <c r="W26" s="6"/>
      <c r="X26" s="6"/>
      <c r="Y26" s="6"/>
    </row>
    <row r="27" spans="1:25" ht="16.5" customHeight="1" x14ac:dyDescent="0.25">
      <c r="A27" s="28" t="s">
        <v>49</v>
      </c>
      <c r="B27" s="18" t="s">
        <v>50</v>
      </c>
      <c r="C27" s="18" t="s">
        <v>45</v>
      </c>
      <c r="D27" s="20">
        <v>3</v>
      </c>
      <c r="E27" s="20">
        <v>15</v>
      </c>
      <c r="F27" s="25"/>
      <c r="G27" s="22">
        <v>277</v>
      </c>
      <c r="H27" s="25"/>
      <c r="I27" s="23">
        <v>15</v>
      </c>
      <c r="J27" s="24">
        <v>0</v>
      </c>
      <c r="K27" s="24">
        <v>0</v>
      </c>
      <c r="L27" s="24">
        <v>0</v>
      </c>
      <c r="M27" s="29">
        <v>15</v>
      </c>
      <c r="N27" s="92"/>
      <c r="O27" s="48"/>
      <c r="P27" s="4"/>
      <c r="Q27" s="3"/>
      <c r="R27" s="3"/>
      <c r="S27" s="76">
        <f t="shared" si="0"/>
        <v>0</v>
      </c>
      <c r="T27" s="6"/>
      <c r="U27" s="6"/>
      <c r="V27" s="6"/>
      <c r="W27" s="6"/>
      <c r="X27" s="6"/>
      <c r="Y27" s="6"/>
    </row>
    <row r="28" spans="1:25" ht="16.5" customHeight="1" x14ac:dyDescent="0.25">
      <c r="A28" s="28" t="s">
        <v>51</v>
      </c>
      <c r="B28" s="18" t="s">
        <v>50</v>
      </c>
      <c r="C28" s="18" t="s">
        <v>48</v>
      </c>
      <c r="D28" s="20">
        <v>3</v>
      </c>
      <c r="E28" s="20">
        <v>3</v>
      </c>
      <c r="F28" s="25"/>
      <c r="G28" s="22">
        <v>277</v>
      </c>
      <c r="H28" s="25"/>
      <c r="I28" s="23">
        <v>3</v>
      </c>
      <c r="J28" s="24">
        <v>0</v>
      </c>
      <c r="K28" s="24">
        <v>0</v>
      </c>
      <c r="L28" s="24">
        <v>0</v>
      </c>
      <c r="M28" s="29">
        <v>3</v>
      </c>
      <c r="N28" s="92"/>
      <c r="O28" s="48"/>
      <c r="P28" s="4"/>
      <c r="Q28" s="3"/>
      <c r="R28" s="3"/>
      <c r="S28" s="76">
        <f t="shared" si="0"/>
        <v>0</v>
      </c>
      <c r="T28" s="6"/>
      <c r="U28" s="6"/>
      <c r="V28" s="6"/>
      <c r="W28" s="6"/>
      <c r="X28" s="6"/>
      <c r="Y28" s="6"/>
    </row>
    <row r="29" spans="1:25" ht="16.5" customHeight="1" x14ac:dyDescent="0.25">
      <c r="A29" s="28" t="s">
        <v>52</v>
      </c>
      <c r="B29" s="18" t="s">
        <v>44</v>
      </c>
      <c r="C29" s="18" t="s">
        <v>45</v>
      </c>
      <c r="D29" s="20">
        <v>1</v>
      </c>
      <c r="E29" s="20">
        <v>15</v>
      </c>
      <c r="F29" s="25"/>
      <c r="G29" s="25"/>
      <c r="H29" s="18" t="s">
        <v>23</v>
      </c>
      <c r="I29" s="23">
        <v>15</v>
      </c>
      <c r="J29" s="24">
        <v>0</v>
      </c>
      <c r="K29" s="24">
        <v>0</v>
      </c>
      <c r="L29" s="24">
        <v>0</v>
      </c>
      <c r="M29" s="29">
        <v>15</v>
      </c>
      <c r="N29" s="92"/>
      <c r="O29" s="48"/>
      <c r="P29" s="4"/>
      <c r="Q29" s="3"/>
      <c r="R29" s="3"/>
      <c r="S29" s="76">
        <f t="shared" si="0"/>
        <v>0</v>
      </c>
      <c r="T29" s="6"/>
      <c r="U29" s="6"/>
      <c r="V29" s="6"/>
      <c r="W29" s="6"/>
      <c r="X29" s="6"/>
      <c r="Y29" s="6"/>
    </row>
    <row r="30" spans="1:25" ht="16.5" customHeight="1" thickBot="1" x14ac:dyDescent="0.3">
      <c r="A30" s="30" t="s">
        <v>53</v>
      </c>
      <c r="B30" s="31" t="s">
        <v>10</v>
      </c>
      <c r="C30" s="31" t="s">
        <v>54</v>
      </c>
      <c r="D30" s="33">
        <v>4</v>
      </c>
      <c r="E30" s="33">
        <v>2</v>
      </c>
      <c r="F30" s="34" t="s">
        <v>55</v>
      </c>
      <c r="G30" s="39"/>
      <c r="H30" s="31" t="s">
        <v>37</v>
      </c>
      <c r="I30" s="36">
        <v>2</v>
      </c>
      <c r="J30" s="37">
        <v>0</v>
      </c>
      <c r="K30" s="37">
        <v>0</v>
      </c>
      <c r="L30" s="37">
        <v>0</v>
      </c>
      <c r="M30" s="38">
        <v>2</v>
      </c>
      <c r="N30" s="93"/>
      <c r="O30" s="49"/>
      <c r="P30" s="50"/>
      <c r="Q30" s="40"/>
      <c r="R30" s="40"/>
      <c r="S30" s="76">
        <f t="shared" si="0"/>
        <v>0</v>
      </c>
      <c r="T30" s="6"/>
      <c r="U30" s="6"/>
      <c r="V30" s="6"/>
      <c r="W30" s="6"/>
      <c r="X30" s="6"/>
      <c r="Y30" s="6"/>
    </row>
    <row r="31" spans="1:25" ht="16.5" thickBot="1" x14ac:dyDescent="0.3">
      <c r="A31" s="10"/>
      <c r="B31" s="7"/>
      <c r="C31" s="7"/>
      <c r="D31" s="7"/>
      <c r="E31" s="7"/>
      <c r="F31" s="7"/>
      <c r="G31" s="7"/>
      <c r="H31" s="7"/>
      <c r="I31" s="7"/>
      <c r="J31" s="5"/>
      <c r="K31" s="5"/>
      <c r="L31" s="5"/>
      <c r="M31" s="5"/>
      <c r="N31" s="5"/>
      <c r="O31" s="41"/>
      <c r="Q31" s="72" t="s">
        <v>3</v>
      </c>
      <c r="R31" s="73" t="s">
        <v>2</v>
      </c>
      <c r="S31" s="74" t="s">
        <v>1</v>
      </c>
      <c r="T31" s="6"/>
      <c r="U31" s="6"/>
      <c r="V31" s="6"/>
      <c r="W31" s="6"/>
      <c r="X31" s="6"/>
      <c r="Y31" s="6"/>
    </row>
    <row r="32" spans="1:25" ht="16.5" thickBot="1" x14ac:dyDescent="0.3">
      <c r="O32" s="41"/>
      <c r="P32" s="41"/>
      <c r="Q32" s="75" cm="1">
        <f t="array" ref="Q32">SUM(P5:P30*Q5:Q30)</f>
        <v>0</v>
      </c>
      <c r="R32" s="51">
        <f>SUM(R5:R30)</f>
        <v>0</v>
      </c>
      <c r="S32" s="52">
        <f>SUM(S5:S30)</f>
        <v>0</v>
      </c>
      <c r="T32" s="6"/>
      <c r="U32" s="6"/>
      <c r="V32" s="6"/>
      <c r="W32" s="1"/>
      <c r="X32" s="1"/>
      <c r="Y32" s="1"/>
    </row>
    <row r="33" spans="15:25" ht="15.75" x14ac:dyDescent="0.25">
      <c r="O33" s="41"/>
      <c r="P33" s="41"/>
      <c r="Q33" s="42"/>
      <c r="R33" s="42"/>
      <c r="S33" s="42"/>
      <c r="T33" s="1"/>
      <c r="U33" s="1"/>
      <c r="V33" s="1"/>
      <c r="W33" s="1"/>
      <c r="X33" s="1"/>
      <c r="Y33" s="1"/>
    </row>
    <row r="34" spans="15:25" ht="15.75" x14ac:dyDescent="0.25">
      <c r="O34" s="41"/>
      <c r="P34" s="41"/>
      <c r="Q34" s="42"/>
      <c r="R34" s="42"/>
      <c r="S34" s="42"/>
      <c r="T34" s="1"/>
      <c r="U34" s="1"/>
      <c r="V34" s="1"/>
      <c r="W34" s="1"/>
      <c r="X34" s="1"/>
      <c r="Y34" s="1"/>
    </row>
    <row r="35" spans="15:25" ht="15.75" x14ac:dyDescent="0.25">
      <c r="O35" s="41"/>
      <c r="P35" s="41"/>
      <c r="Q35" s="42"/>
      <c r="R35" s="42"/>
      <c r="T35" s="1"/>
      <c r="U35" s="1"/>
      <c r="V35" s="1"/>
      <c r="W35" s="1"/>
      <c r="X35" s="1"/>
      <c r="Y35" s="1"/>
    </row>
    <row r="36" spans="15:25" ht="15.75" x14ac:dyDescent="0.25">
      <c r="O36" s="41"/>
      <c r="P36" s="41"/>
      <c r="Q36" s="42"/>
      <c r="R36" s="42"/>
      <c r="S36" s="42"/>
      <c r="T36" s="1"/>
      <c r="U36" s="1"/>
      <c r="V36" s="1"/>
      <c r="W36" s="1"/>
      <c r="X36" s="1"/>
      <c r="Y36" s="1"/>
    </row>
    <row r="37" spans="15:25" ht="15.75" x14ac:dyDescent="0.25">
      <c r="O37" s="41"/>
      <c r="P37" s="41"/>
      <c r="Q37" s="42"/>
      <c r="R37" s="42"/>
      <c r="S37" s="42"/>
      <c r="T37" s="1"/>
      <c r="U37" s="1"/>
      <c r="V37" s="1"/>
      <c r="W37" s="1"/>
      <c r="X37" s="1"/>
      <c r="Y37" s="1"/>
    </row>
    <row r="38" spans="15:25" ht="15.75" x14ac:dyDescent="0.25">
      <c r="O38" s="41"/>
      <c r="P38" s="41"/>
      <c r="Q38" s="42"/>
      <c r="R38" s="42"/>
      <c r="S38" s="42"/>
      <c r="T38" s="1"/>
      <c r="U38" s="1"/>
      <c r="V38" s="1"/>
      <c r="W38" s="1"/>
      <c r="X38" s="1"/>
      <c r="Y38" s="1"/>
    </row>
    <row r="39" spans="15:25" ht="15.75" x14ac:dyDescent="0.25">
      <c r="O39" s="41"/>
      <c r="P39" s="41"/>
      <c r="Q39" s="42"/>
      <c r="R39" s="42"/>
      <c r="S39" s="42"/>
      <c r="T39" s="1"/>
      <c r="U39" s="1"/>
      <c r="V39" s="1"/>
      <c r="W39" s="1"/>
      <c r="X39" s="1"/>
      <c r="Y39" s="1"/>
    </row>
    <row r="40" spans="15:25" ht="15.75" x14ac:dyDescent="0.25">
      <c r="O40" s="41"/>
      <c r="P40" s="41"/>
      <c r="Q40" s="42"/>
      <c r="R40" s="42"/>
      <c r="S40" s="42"/>
      <c r="T40" s="1"/>
      <c r="U40" s="1"/>
      <c r="V40" s="1"/>
      <c r="W40" s="1"/>
      <c r="X40" s="1"/>
      <c r="Y40" s="1"/>
    </row>
    <row r="41" spans="15:25" ht="15.75" x14ac:dyDescent="0.25">
      <c r="O41" s="41"/>
      <c r="P41" s="41"/>
      <c r="Q41" s="42"/>
      <c r="R41" s="42"/>
      <c r="S41" s="42"/>
      <c r="T41" s="1"/>
      <c r="U41" s="1"/>
      <c r="V41" s="1"/>
      <c r="W41" s="1"/>
      <c r="X41" s="1"/>
      <c r="Y41" s="1"/>
    </row>
    <row r="42" spans="15:25" x14ac:dyDescent="0.2">
      <c r="O42" s="1"/>
      <c r="P42" s="1"/>
      <c r="Q42" s="2"/>
      <c r="R42" s="2"/>
      <c r="S42" s="2"/>
      <c r="T42" s="1"/>
      <c r="U42" s="1"/>
      <c r="V42" s="1"/>
      <c r="W42" s="1"/>
      <c r="X42" s="1"/>
      <c r="Y42" s="1"/>
    </row>
    <row r="43" spans="15:25" x14ac:dyDescent="0.2">
      <c r="O43" s="1"/>
      <c r="P43" s="1"/>
      <c r="Q43" s="2"/>
      <c r="R43" s="2"/>
      <c r="S43" s="2"/>
      <c r="T43" s="1"/>
      <c r="U43" s="1"/>
      <c r="V43" s="1"/>
      <c r="W43" s="1"/>
      <c r="X43" s="1"/>
      <c r="Y43" s="1"/>
    </row>
    <row r="44" spans="15:25" x14ac:dyDescent="0.2">
      <c r="O44" s="1"/>
      <c r="P44" s="1"/>
      <c r="Q44" s="2"/>
      <c r="R44" s="2"/>
      <c r="S44" s="2"/>
      <c r="T44" s="1"/>
      <c r="U44" s="1"/>
      <c r="V44" s="1"/>
      <c r="W44" s="1"/>
      <c r="X44" s="1"/>
      <c r="Y44" s="1"/>
    </row>
    <row r="45" spans="15:25" x14ac:dyDescent="0.2">
      <c r="O45" s="1"/>
      <c r="P45" s="1"/>
      <c r="Q45" s="2"/>
      <c r="R45" s="2"/>
      <c r="S45" s="2"/>
      <c r="T45" s="1"/>
      <c r="U45" s="1"/>
      <c r="V45" s="1"/>
      <c r="W45" s="1"/>
      <c r="X45" s="1"/>
      <c r="Y45" s="1"/>
    </row>
    <row r="46" spans="15:25" x14ac:dyDescent="0.2">
      <c r="O46" s="1"/>
      <c r="P46" s="1"/>
      <c r="Q46" s="2"/>
      <c r="R46" s="2"/>
      <c r="S46" s="2"/>
      <c r="T46" s="1"/>
      <c r="U46" s="1"/>
      <c r="V46" s="1"/>
      <c r="W46" s="1"/>
      <c r="X46" s="1"/>
      <c r="Y46" s="1"/>
    </row>
    <row r="47" spans="15:25" x14ac:dyDescent="0.2">
      <c r="O47" s="1"/>
      <c r="P47" s="1"/>
      <c r="Q47" s="2"/>
      <c r="R47" s="2"/>
      <c r="S47" s="2"/>
      <c r="T47" s="1"/>
      <c r="U47" s="1"/>
      <c r="V47" s="1"/>
      <c r="W47" s="1"/>
      <c r="X47" s="1"/>
      <c r="Y47" s="1"/>
    </row>
  </sheetData>
  <mergeCells count="3">
    <mergeCell ref="A23:M23"/>
    <mergeCell ref="A1:S1"/>
    <mergeCell ref="A2:S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C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Oswego Village Hall Fixture Count and Type.xlsx</dc:title>
  <dc:creator>sraasch</dc:creator>
  <cp:lastModifiedBy>Madeleine Trinco</cp:lastModifiedBy>
  <dcterms:created xsi:type="dcterms:W3CDTF">2023-08-30T20:40:04Z</dcterms:created>
  <dcterms:modified xsi:type="dcterms:W3CDTF">2023-08-30T21:30:24Z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2023-08-09T00:00:00Z</vt:filetime>
  </property>
  <property fmtid="{D5CDD505-2E9C-101B-9397-08002B2CF9AE}" pid="3" name="Creator">
    <vt:lpwstr>PScript5.dll Version 5.2.2</vt:lpwstr>
  </property>
  <property fmtid="{D5CDD505-2E9C-101B-9397-08002B2CF9AE}" pid="4" name="LastSaved">
    <vt:filetime>2023-08-30T00:00:00Z</vt:filetime>
  </property>
  <property fmtid="{D5CDD505-2E9C-101B-9397-08002B2CF9AE}" pid="5" name="Producer">
    <vt:lpwstr>Acrobat Distiller 23.0 (Windows)</vt:lpwstr>
  </property>
</Properties>
</file>